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Giao duc mau giao" sheetId="1" r:id="rId1"/>
    <sheet name="Giao duc pho thong" sheetId="2" r:id="rId2"/>
    <sheet name="Giao duc DHCD, THCH, Nghe" sheetId="3" r:id="rId3"/>
    <sheet name="Hoat dong y te" sheetId="4" r:id="rId4"/>
  </sheets>
  <calcPr calcId="144525"/>
</workbook>
</file>

<file path=xl/calcChain.xml><?xml version="1.0" encoding="utf-8"?>
<calcChain xmlns="http://schemas.openxmlformats.org/spreadsheetml/2006/main">
  <c r="F14" i="4" l="1"/>
  <c r="E14" i="4"/>
  <c r="F9" i="4"/>
  <c r="E9" i="4"/>
  <c r="H7" i="3"/>
  <c r="H6" i="3"/>
  <c r="H5" i="3"/>
  <c r="F6" i="2"/>
  <c r="E6" i="2"/>
  <c r="F5" i="2"/>
  <c r="E5" i="2"/>
  <c r="F4" i="2"/>
  <c r="E4" i="2"/>
  <c r="F3" i="2"/>
  <c r="E3" i="2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<sst xmlns="http://schemas.openxmlformats.org/spreadsheetml/2006/main" count="83" uniqueCount="38">
  <si>
    <t>STT</t>
  </si>
  <si>
    <t>Chỉ tiêu</t>
  </si>
  <si>
    <t>ĐVT</t>
  </si>
  <si>
    <t>GIÁO DỤC MẪU GIÁO</t>
  </si>
  <si>
    <t xml:space="preserve">Số trường </t>
  </si>
  <si>
    <t>trường</t>
  </si>
  <si>
    <t>Số lớp</t>
  </si>
  <si>
    <t>lớp</t>
  </si>
  <si>
    <t>Số giáo viên</t>
  </si>
  <si>
    <t>giáo viên</t>
  </si>
  <si>
    <t>Số học sinh</t>
  </si>
  <si>
    <t>học sinh</t>
  </si>
  <si>
    <t>GIÁO DỤC PHỔ THÔNG</t>
  </si>
  <si>
    <t>Cao đẳng và đại học</t>
  </si>
  <si>
    <t>người</t>
  </si>
  <si>
    <t>Trung học chuyên nghiệp</t>
  </si>
  <si>
    <t>Đào tạo công nhân kỹ thuật, trung cấp nghề</t>
  </si>
  <si>
    <t>SỐ CƠ SỞ Y TẾ, GIƯỜNG BỆNH VÀ CÁN BỘ Y TẾ</t>
  </si>
  <si>
    <t>Cơ sở y tế</t>
  </si>
  <si>
    <t>cơ sở</t>
  </si>
  <si>
    <t>Giường bệnh</t>
  </si>
  <si>
    <t>giường</t>
  </si>
  <si>
    <t>Cán bộ ngành y</t>
  </si>
  <si>
    <t>cán bộ</t>
  </si>
  <si>
    <t>Cán bộ ngành dược</t>
  </si>
  <si>
    <t xml:space="preserve">  Số trường </t>
  </si>
  <si>
    <t xml:space="preserve">  Số giáo viên</t>
  </si>
  <si>
    <t xml:space="preserve">  Số học sinh</t>
  </si>
  <si>
    <t xml:space="preserve">  Số học sinh tốt nghiệp</t>
  </si>
  <si>
    <t>SỐ TRƯỜNG, GIÁO VIÊN, HỌC SINH CHUYÊN NGHIỆP VÀ HỌC NGHỀ</t>
  </si>
  <si>
    <t xml:space="preserve">  Bệnh viện</t>
  </si>
  <si>
    <t xml:space="preserve">  Phòng khám đa khoa khu vực</t>
  </si>
  <si>
    <t xml:space="preserve">  Trạm y tế xã, phường</t>
  </si>
  <si>
    <t xml:space="preserve">  Các cơ sở y tế khác</t>
  </si>
  <si>
    <t xml:space="preserve">  Bác sỹ</t>
  </si>
  <si>
    <t xml:space="preserve">  Y sỹ</t>
  </si>
  <si>
    <t xml:space="preserve">  Y tá</t>
  </si>
  <si>
    <t xml:space="preserve">  Nữ hộ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</si>
</sst>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/>
    <xf numFmtId="0" fontId="2" fillId="3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Border="1" applyAlignment="1"/>
    <xf numFmtId="0" fontId="2" fillId="0" borderId="0" xfId="0" applyFont="1"/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/>
    <xf numFmtId="0" fontId="4" fillId="0" borderId="0" xfId="0" applyFont="1"/>
    <xf numFmtId="3" fontId="2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A6"/>
    </sheetView>
  </sheetViews>
  <sheetFormatPr defaultRowHeight="12.75" x14ac:dyDescent="0.2"/>
  <cols>
    <col min="1" max="1" width="4.5703125" style="1" bestFit="1" customWidth="1"/>
    <col min="2" max="2" width="36" style="1" customWidth="1"/>
    <col min="3" max="3" width="8.140625" style="1" bestFit="1" customWidth="1"/>
    <col min="4" max="4" width="5.5703125" style="1" bestFit="1" customWidth="1"/>
    <col min="5" max="6" width="7.5703125" style="1" bestFit="1" customWidth="1"/>
    <col min="7" max="250" width="9.140625" style="1"/>
    <col min="251" max="251" width="4.5703125" style="1" bestFit="1" customWidth="1"/>
    <col min="252" max="252" width="64.28515625" style="1" bestFit="1" customWidth="1"/>
    <col min="253" max="253" width="8.140625" style="1" bestFit="1" customWidth="1"/>
    <col min="254" max="255" width="5.5703125" style="1" bestFit="1" customWidth="1"/>
    <col min="256" max="257" width="7.5703125" style="1" bestFit="1" customWidth="1"/>
    <col min="258" max="506" width="9.140625" style="1"/>
    <col min="507" max="507" width="4.5703125" style="1" bestFit="1" customWidth="1"/>
    <col min="508" max="508" width="64.28515625" style="1" bestFit="1" customWidth="1"/>
    <col min="509" max="509" width="8.140625" style="1" bestFit="1" customWidth="1"/>
    <col min="510" max="511" width="5.5703125" style="1" bestFit="1" customWidth="1"/>
    <col min="512" max="513" width="7.5703125" style="1" bestFit="1" customWidth="1"/>
    <col min="514" max="762" width="9.140625" style="1"/>
    <col min="763" max="763" width="4.5703125" style="1" bestFit="1" customWidth="1"/>
    <col min="764" max="764" width="64.28515625" style="1" bestFit="1" customWidth="1"/>
    <col min="765" max="765" width="8.140625" style="1" bestFit="1" customWidth="1"/>
    <col min="766" max="767" width="5.5703125" style="1" bestFit="1" customWidth="1"/>
    <col min="768" max="769" width="7.5703125" style="1" bestFit="1" customWidth="1"/>
    <col min="770" max="1018" width="9.140625" style="1"/>
    <col min="1019" max="1019" width="4.5703125" style="1" bestFit="1" customWidth="1"/>
    <col min="1020" max="1020" width="64.28515625" style="1" bestFit="1" customWidth="1"/>
    <col min="1021" max="1021" width="8.140625" style="1" bestFit="1" customWidth="1"/>
    <col min="1022" max="1023" width="5.5703125" style="1" bestFit="1" customWidth="1"/>
    <col min="1024" max="1025" width="7.5703125" style="1" bestFit="1" customWidth="1"/>
    <col min="1026" max="1274" width="9.140625" style="1"/>
    <col min="1275" max="1275" width="4.5703125" style="1" bestFit="1" customWidth="1"/>
    <col min="1276" max="1276" width="64.28515625" style="1" bestFit="1" customWidth="1"/>
    <col min="1277" max="1277" width="8.140625" style="1" bestFit="1" customWidth="1"/>
    <col min="1278" max="1279" width="5.5703125" style="1" bestFit="1" customWidth="1"/>
    <col min="1280" max="1281" width="7.5703125" style="1" bestFit="1" customWidth="1"/>
    <col min="1282" max="1530" width="9.140625" style="1"/>
    <col min="1531" max="1531" width="4.5703125" style="1" bestFit="1" customWidth="1"/>
    <col min="1532" max="1532" width="64.28515625" style="1" bestFit="1" customWidth="1"/>
    <col min="1533" max="1533" width="8.140625" style="1" bestFit="1" customWidth="1"/>
    <col min="1534" max="1535" width="5.5703125" style="1" bestFit="1" customWidth="1"/>
    <col min="1536" max="1537" width="7.5703125" style="1" bestFit="1" customWidth="1"/>
    <col min="1538" max="1786" width="9.140625" style="1"/>
    <col min="1787" max="1787" width="4.5703125" style="1" bestFit="1" customWidth="1"/>
    <col min="1788" max="1788" width="64.28515625" style="1" bestFit="1" customWidth="1"/>
    <col min="1789" max="1789" width="8.140625" style="1" bestFit="1" customWidth="1"/>
    <col min="1790" max="1791" width="5.5703125" style="1" bestFit="1" customWidth="1"/>
    <col min="1792" max="1793" width="7.5703125" style="1" bestFit="1" customWidth="1"/>
    <col min="1794" max="2042" width="9.140625" style="1"/>
    <col min="2043" max="2043" width="4.5703125" style="1" bestFit="1" customWidth="1"/>
    <col min="2044" max="2044" width="64.28515625" style="1" bestFit="1" customWidth="1"/>
    <col min="2045" max="2045" width="8.140625" style="1" bestFit="1" customWidth="1"/>
    <col min="2046" max="2047" width="5.5703125" style="1" bestFit="1" customWidth="1"/>
    <col min="2048" max="2049" width="7.5703125" style="1" bestFit="1" customWidth="1"/>
    <col min="2050" max="2298" width="9.140625" style="1"/>
    <col min="2299" max="2299" width="4.5703125" style="1" bestFit="1" customWidth="1"/>
    <col min="2300" max="2300" width="64.28515625" style="1" bestFit="1" customWidth="1"/>
    <col min="2301" max="2301" width="8.140625" style="1" bestFit="1" customWidth="1"/>
    <col min="2302" max="2303" width="5.5703125" style="1" bestFit="1" customWidth="1"/>
    <col min="2304" max="2305" width="7.5703125" style="1" bestFit="1" customWidth="1"/>
    <col min="2306" max="2554" width="9.140625" style="1"/>
    <col min="2555" max="2555" width="4.5703125" style="1" bestFit="1" customWidth="1"/>
    <col min="2556" max="2556" width="64.28515625" style="1" bestFit="1" customWidth="1"/>
    <col min="2557" max="2557" width="8.140625" style="1" bestFit="1" customWidth="1"/>
    <col min="2558" max="2559" width="5.5703125" style="1" bestFit="1" customWidth="1"/>
    <col min="2560" max="2561" width="7.5703125" style="1" bestFit="1" customWidth="1"/>
    <col min="2562" max="2810" width="9.140625" style="1"/>
    <col min="2811" max="2811" width="4.5703125" style="1" bestFit="1" customWidth="1"/>
    <col min="2812" max="2812" width="64.28515625" style="1" bestFit="1" customWidth="1"/>
    <col min="2813" max="2813" width="8.140625" style="1" bestFit="1" customWidth="1"/>
    <col min="2814" max="2815" width="5.5703125" style="1" bestFit="1" customWidth="1"/>
    <col min="2816" max="2817" width="7.5703125" style="1" bestFit="1" customWidth="1"/>
    <col min="2818" max="3066" width="9.140625" style="1"/>
    <col min="3067" max="3067" width="4.5703125" style="1" bestFit="1" customWidth="1"/>
    <col min="3068" max="3068" width="64.28515625" style="1" bestFit="1" customWidth="1"/>
    <col min="3069" max="3069" width="8.140625" style="1" bestFit="1" customWidth="1"/>
    <col min="3070" max="3071" width="5.5703125" style="1" bestFit="1" customWidth="1"/>
    <col min="3072" max="3073" width="7.5703125" style="1" bestFit="1" customWidth="1"/>
    <col min="3074" max="3322" width="9.140625" style="1"/>
    <col min="3323" max="3323" width="4.5703125" style="1" bestFit="1" customWidth="1"/>
    <col min="3324" max="3324" width="64.28515625" style="1" bestFit="1" customWidth="1"/>
    <col min="3325" max="3325" width="8.140625" style="1" bestFit="1" customWidth="1"/>
    <col min="3326" max="3327" width="5.5703125" style="1" bestFit="1" customWidth="1"/>
    <col min="3328" max="3329" width="7.5703125" style="1" bestFit="1" customWidth="1"/>
    <col min="3330" max="3578" width="9.140625" style="1"/>
    <col min="3579" max="3579" width="4.5703125" style="1" bestFit="1" customWidth="1"/>
    <col min="3580" max="3580" width="64.28515625" style="1" bestFit="1" customWidth="1"/>
    <col min="3581" max="3581" width="8.140625" style="1" bestFit="1" customWidth="1"/>
    <col min="3582" max="3583" width="5.5703125" style="1" bestFit="1" customWidth="1"/>
    <col min="3584" max="3585" width="7.5703125" style="1" bestFit="1" customWidth="1"/>
    <col min="3586" max="3834" width="9.140625" style="1"/>
    <col min="3835" max="3835" width="4.5703125" style="1" bestFit="1" customWidth="1"/>
    <col min="3836" max="3836" width="64.28515625" style="1" bestFit="1" customWidth="1"/>
    <col min="3837" max="3837" width="8.140625" style="1" bestFit="1" customWidth="1"/>
    <col min="3838" max="3839" width="5.5703125" style="1" bestFit="1" customWidth="1"/>
    <col min="3840" max="3841" width="7.5703125" style="1" bestFit="1" customWidth="1"/>
    <col min="3842" max="4090" width="9.140625" style="1"/>
    <col min="4091" max="4091" width="4.5703125" style="1" bestFit="1" customWidth="1"/>
    <col min="4092" max="4092" width="64.28515625" style="1" bestFit="1" customWidth="1"/>
    <col min="4093" max="4093" width="8.140625" style="1" bestFit="1" customWidth="1"/>
    <col min="4094" max="4095" width="5.5703125" style="1" bestFit="1" customWidth="1"/>
    <col min="4096" max="4097" width="7.5703125" style="1" bestFit="1" customWidth="1"/>
    <col min="4098" max="4346" width="9.140625" style="1"/>
    <col min="4347" max="4347" width="4.5703125" style="1" bestFit="1" customWidth="1"/>
    <col min="4348" max="4348" width="64.28515625" style="1" bestFit="1" customWidth="1"/>
    <col min="4349" max="4349" width="8.140625" style="1" bestFit="1" customWidth="1"/>
    <col min="4350" max="4351" width="5.5703125" style="1" bestFit="1" customWidth="1"/>
    <col min="4352" max="4353" width="7.5703125" style="1" bestFit="1" customWidth="1"/>
    <col min="4354" max="4602" width="9.140625" style="1"/>
    <col min="4603" max="4603" width="4.5703125" style="1" bestFit="1" customWidth="1"/>
    <col min="4604" max="4604" width="64.28515625" style="1" bestFit="1" customWidth="1"/>
    <col min="4605" max="4605" width="8.140625" style="1" bestFit="1" customWidth="1"/>
    <col min="4606" max="4607" width="5.5703125" style="1" bestFit="1" customWidth="1"/>
    <col min="4608" max="4609" width="7.5703125" style="1" bestFit="1" customWidth="1"/>
    <col min="4610" max="4858" width="9.140625" style="1"/>
    <col min="4859" max="4859" width="4.5703125" style="1" bestFit="1" customWidth="1"/>
    <col min="4860" max="4860" width="64.28515625" style="1" bestFit="1" customWidth="1"/>
    <col min="4861" max="4861" width="8.140625" style="1" bestFit="1" customWidth="1"/>
    <col min="4862" max="4863" width="5.5703125" style="1" bestFit="1" customWidth="1"/>
    <col min="4864" max="4865" width="7.5703125" style="1" bestFit="1" customWidth="1"/>
    <col min="4866" max="5114" width="9.140625" style="1"/>
    <col min="5115" max="5115" width="4.5703125" style="1" bestFit="1" customWidth="1"/>
    <col min="5116" max="5116" width="64.28515625" style="1" bestFit="1" customWidth="1"/>
    <col min="5117" max="5117" width="8.140625" style="1" bestFit="1" customWidth="1"/>
    <col min="5118" max="5119" width="5.5703125" style="1" bestFit="1" customWidth="1"/>
    <col min="5120" max="5121" width="7.5703125" style="1" bestFit="1" customWidth="1"/>
    <col min="5122" max="5370" width="9.140625" style="1"/>
    <col min="5371" max="5371" width="4.5703125" style="1" bestFit="1" customWidth="1"/>
    <col min="5372" max="5372" width="64.28515625" style="1" bestFit="1" customWidth="1"/>
    <col min="5373" max="5373" width="8.140625" style="1" bestFit="1" customWidth="1"/>
    <col min="5374" max="5375" width="5.5703125" style="1" bestFit="1" customWidth="1"/>
    <col min="5376" max="5377" width="7.5703125" style="1" bestFit="1" customWidth="1"/>
    <col min="5378" max="5626" width="9.140625" style="1"/>
    <col min="5627" max="5627" width="4.5703125" style="1" bestFit="1" customWidth="1"/>
    <col min="5628" max="5628" width="64.28515625" style="1" bestFit="1" customWidth="1"/>
    <col min="5629" max="5629" width="8.140625" style="1" bestFit="1" customWidth="1"/>
    <col min="5630" max="5631" width="5.5703125" style="1" bestFit="1" customWidth="1"/>
    <col min="5632" max="5633" width="7.5703125" style="1" bestFit="1" customWidth="1"/>
    <col min="5634" max="5882" width="9.140625" style="1"/>
    <col min="5883" max="5883" width="4.5703125" style="1" bestFit="1" customWidth="1"/>
    <col min="5884" max="5884" width="64.28515625" style="1" bestFit="1" customWidth="1"/>
    <col min="5885" max="5885" width="8.140625" style="1" bestFit="1" customWidth="1"/>
    <col min="5886" max="5887" width="5.5703125" style="1" bestFit="1" customWidth="1"/>
    <col min="5888" max="5889" width="7.5703125" style="1" bestFit="1" customWidth="1"/>
    <col min="5890" max="6138" width="9.140625" style="1"/>
    <col min="6139" max="6139" width="4.5703125" style="1" bestFit="1" customWidth="1"/>
    <col min="6140" max="6140" width="64.28515625" style="1" bestFit="1" customWidth="1"/>
    <col min="6141" max="6141" width="8.140625" style="1" bestFit="1" customWidth="1"/>
    <col min="6142" max="6143" width="5.5703125" style="1" bestFit="1" customWidth="1"/>
    <col min="6144" max="6145" width="7.5703125" style="1" bestFit="1" customWidth="1"/>
    <col min="6146" max="6394" width="9.140625" style="1"/>
    <col min="6395" max="6395" width="4.5703125" style="1" bestFit="1" customWidth="1"/>
    <col min="6396" max="6396" width="64.28515625" style="1" bestFit="1" customWidth="1"/>
    <col min="6397" max="6397" width="8.140625" style="1" bestFit="1" customWidth="1"/>
    <col min="6398" max="6399" width="5.5703125" style="1" bestFit="1" customWidth="1"/>
    <col min="6400" max="6401" width="7.5703125" style="1" bestFit="1" customWidth="1"/>
    <col min="6402" max="6650" width="9.140625" style="1"/>
    <col min="6651" max="6651" width="4.5703125" style="1" bestFit="1" customWidth="1"/>
    <col min="6652" max="6652" width="64.28515625" style="1" bestFit="1" customWidth="1"/>
    <col min="6653" max="6653" width="8.140625" style="1" bestFit="1" customWidth="1"/>
    <col min="6654" max="6655" width="5.5703125" style="1" bestFit="1" customWidth="1"/>
    <col min="6656" max="6657" width="7.5703125" style="1" bestFit="1" customWidth="1"/>
    <col min="6658" max="6906" width="9.140625" style="1"/>
    <col min="6907" max="6907" width="4.5703125" style="1" bestFit="1" customWidth="1"/>
    <col min="6908" max="6908" width="64.28515625" style="1" bestFit="1" customWidth="1"/>
    <col min="6909" max="6909" width="8.140625" style="1" bestFit="1" customWidth="1"/>
    <col min="6910" max="6911" width="5.5703125" style="1" bestFit="1" customWidth="1"/>
    <col min="6912" max="6913" width="7.5703125" style="1" bestFit="1" customWidth="1"/>
    <col min="6914" max="7162" width="9.140625" style="1"/>
    <col min="7163" max="7163" width="4.5703125" style="1" bestFit="1" customWidth="1"/>
    <col min="7164" max="7164" width="64.28515625" style="1" bestFit="1" customWidth="1"/>
    <col min="7165" max="7165" width="8.140625" style="1" bestFit="1" customWidth="1"/>
    <col min="7166" max="7167" width="5.5703125" style="1" bestFit="1" customWidth="1"/>
    <col min="7168" max="7169" width="7.5703125" style="1" bestFit="1" customWidth="1"/>
    <col min="7170" max="7418" width="9.140625" style="1"/>
    <col min="7419" max="7419" width="4.5703125" style="1" bestFit="1" customWidth="1"/>
    <col min="7420" max="7420" width="64.28515625" style="1" bestFit="1" customWidth="1"/>
    <col min="7421" max="7421" width="8.140625" style="1" bestFit="1" customWidth="1"/>
    <col min="7422" max="7423" width="5.5703125" style="1" bestFit="1" customWidth="1"/>
    <col min="7424" max="7425" width="7.5703125" style="1" bestFit="1" customWidth="1"/>
    <col min="7426" max="7674" width="9.140625" style="1"/>
    <col min="7675" max="7675" width="4.5703125" style="1" bestFit="1" customWidth="1"/>
    <col min="7676" max="7676" width="64.28515625" style="1" bestFit="1" customWidth="1"/>
    <col min="7677" max="7677" width="8.140625" style="1" bestFit="1" customWidth="1"/>
    <col min="7678" max="7679" width="5.5703125" style="1" bestFit="1" customWidth="1"/>
    <col min="7680" max="7681" width="7.5703125" style="1" bestFit="1" customWidth="1"/>
    <col min="7682" max="7930" width="9.140625" style="1"/>
    <col min="7931" max="7931" width="4.5703125" style="1" bestFit="1" customWidth="1"/>
    <col min="7932" max="7932" width="64.28515625" style="1" bestFit="1" customWidth="1"/>
    <col min="7933" max="7933" width="8.140625" style="1" bestFit="1" customWidth="1"/>
    <col min="7934" max="7935" width="5.5703125" style="1" bestFit="1" customWidth="1"/>
    <col min="7936" max="7937" width="7.5703125" style="1" bestFit="1" customWidth="1"/>
    <col min="7938" max="8186" width="9.140625" style="1"/>
    <col min="8187" max="8187" width="4.5703125" style="1" bestFit="1" customWidth="1"/>
    <col min="8188" max="8188" width="64.28515625" style="1" bestFit="1" customWidth="1"/>
    <col min="8189" max="8189" width="8.140625" style="1" bestFit="1" customWidth="1"/>
    <col min="8190" max="8191" width="5.5703125" style="1" bestFit="1" customWidth="1"/>
    <col min="8192" max="8193" width="7.5703125" style="1" bestFit="1" customWidth="1"/>
    <col min="8194" max="8442" width="9.140625" style="1"/>
    <col min="8443" max="8443" width="4.5703125" style="1" bestFit="1" customWidth="1"/>
    <col min="8444" max="8444" width="64.28515625" style="1" bestFit="1" customWidth="1"/>
    <col min="8445" max="8445" width="8.140625" style="1" bestFit="1" customWidth="1"/>
    <col min="8446" max="8447" width="5.5703125" style="1" bestFit="1" customWidth="1"/>
    <col min="8448" max="8449" width="7.5703125" style="1" bestFit="1" customWidth="1"/>
    <col min="8450" max="8698" width="9.140625" style="1"/>
    <col min="8699" max="8699" width="4.5703125" style="1" bestFit="1" customWidth="1"/>
    <col min="8700" max="8700" width="64.28515625" style="1" bestFit="1" customWidth="1"/>
    <col min="8701" max="8701" width="8.140625" style="1" bestFit="1" customWidth="1"/>
    <col min="8702" max="8703" width="5.5703125" style="1" bestFit="1" customWidth="1"/>
    <col min="8704" max="8705" width="7.5703125" style="1" bestFit="1" customWidth="1"/>
    <col min="8706" max="8954" width="9.140625" style="1"/>
    <col min="8955" max="8955" width="4.5703125" style="1" bestFit="1" customWidth="1"/>
    <col min="8956" max="8956" width="64.28515625" style="1" bestFit="1" customWidth="1"/>
    <col min="8957" max="8957" width="8.140625" style="1" bestFit="1" customWidth="1"/>
    <col min="8958" max="8959" width="5.5703125" style="1" bestFit="1" customWidth="1"/>
    <col min="8960" max="8961" width="7.5703125" style="1" bestFit="1" customWidth="1"/>
    <col min="8962" max="9210" width="9.140625" style="1"/>
    <col min="9211" max="9211" width="4.5703125" style="1" bestFit="1" customWidth="1"/>
    <col min="9212" max="9212" width="64.28515625" style="1" bestFit="1" customWidth="1"/>
    <col min="9213" max="9213" width="8.140625" style="1" bestFit="1" customWidth="1"/>
    <col min="9214" max="9215" width="5.5703125" style="1" bestFit="1" customWidth="1"/>
    <col min="9216" max="9217" width="7.5703125" style="1" bestFit="1" customWidth="1"/>
    <col min="9218" max="9466" width="9.140625" style="1"/>
    <col min="9467" max="9467" width="4.5703125" style="1" bestFit="1" customWidth="1"/>
    <col min="9468" max="9468" width="64.28515625" style="1" bestFit="1" customWidth="1"/>
    <col min="9469" max="9469" width="8.140625" style="1" bestFit="1" customWidth="1"/>
    <col min="9470" max="9471" width="5.5703125" style="1" bestFit="1" customWidth="1"/>
    <col min="9472" max="9473" width="7.5703125" style="1" bestFit="1" customWidth="1"/>
    <col min="9474" max="9722" width="9.140625" style="1"/>
    <col min="9723" max="9723" width="4.5703125" style="1" bestFit="1" customWidth="1"/>
    <col min="9724" max="9724" width="64.28515625" style="1" bestFit="1" customWidth="1"/>
    <col min="9725" max="9725" width="8.140625" style="1" bestFit="1" customWidth="1"/>
    <col min="9726" max="9727" width="5.5703125" style="1" bestFit="1" customWidth="1"/>
    <col min="9728" max="9729" width="7.5703125" style="1" bestFit="1" customWidth="1"/>
    <col min="9730" max="9978" width="9.140625" style="1"/>
    <col min="9979" max="9979" width="4.5703125" style="1" bestFit="1" customWidth="1"/>
    <col min="9980" max="9980" width="64.28515625" style="1" bestFit="1" customWidth="1"/>
    <col min="9981" max="9981" width="8.140625" style="1" bestFit="1" customWidth="1"/>
    <col min="9982" max="9983" width="5.5703125" style="1" bestFit="1" customWidth="1"/>
    <col min="9984" max="9985" width="7.5703125" style="1" bestFit="1" customWidth="1"/>
    <col min="9986" max="10234" width="9.140625" style="1"/>
    <col min="10235" max="10235" width="4.5703125" style="1" bestFit="1" customWidth="1"/>
    <col min="10236" max="10236" width="64.28515625" style="1" bestFit="1" customWidth="1"/>
    <col min="10237" max="10237" width="8.140625" style="1" bestFit="1" customWidth="1"/>
    <col min="10238" max="10239" width="5.5703125" style="1" bestFit="1" customWidth="1"/>
    <col min="10240" max="10241" width="7.5703125" style="1" bestFit="1" customWidth="1"/>
    <col min="10242" max="10490" width="9.140625" style="1"/>
    <col min="10491" max="10491" width="4.5703125" style="1" bestFit="1" customWidth="1"/>
    <col min="10492" max="10492" width="64.28515625" style="1" bestFit="1" customWidth="1"/>
    <col min="10493" max="10493" width="8.140625" style="1" bestFit="1" customWidth="1"/>
    <col min="10494" max="10495" width="5.5703125" style="1" bestFit="1" customWidth="1"/>
    <col min="10496" max="10497" width="7.5703125" style="1" bestFit="1" customWidth="1"/>
    <col min="10498" max="10746" width="9.140625" style="1"/>
    <col min="10747" max="10747" width="4.5703125" style="1" bestFit="1" customWidth="1"/>
    <col min="10748" max="10748" width="64.28515625" style="1" bestFit="1" customWidth="1"/>
    <col min="10749" max="10749" width="8.140625" style="1" bestFit="1" customWidth="1"/>
    <col min="10750" max="10751" width="5.5703125" style="1" bestFit="1" customWidth="1"/>
    <col min="10752" max="10753" width="7.5703125" style="1" bestFit="1" customWidth="1"/>
    <col min="10754" max="11002" width="9.140625" style="1"/>
    <col min="11003" max="11003" width="4.5703125" style="1" bestFit="1" customWidth="1"/>
    <col min="11004" max="11004" width="64.28515625" style="1" bestFit="1" customWidth="1"/>
    <col min="11005" max="11005" width="8.140625" style="1" bestFit="1" customWidth="1"/>
    <col min="11006" max="11007" width="5.5703125" style="1" bestFit="1" customWidth="1"/>
    <col min="11008" max="11009" width="7.5703125" style="1" bestFit="1" customWidth="1"/>
    <col min="11010" max="11258" width="9.140625" style="1"/>
    <col min="11259" max="11259" width="4.5703125" style="1" bestFit="1" customWidth="1"/>
    <col min="11260" max="11260" width="64.28515625" style="1" bestFit="1" customWidth="1"/>
    <col min="11261" max="11261" width="8.140625" style="1" bestFit="1" customWidth="1"/>
    <col min="11262" max="11263" width="5.5703125" style="1" bestFit="1" customWidth="1"/>
    <col min="11264" max="11265" width="7.5703125" style="1" bestFit="1" customWidth="1"/>
    <col min="11266" max="11514" width="9.140625" style="1"/>
    <col min="11515" max="11515" width="4.5703125" style="1" bestFit="1" customWidth="1"/>
    <col min="11516" max="11516" width="64.28515625" style="1" bestFit="1" customWidth="1"/>
    <col min="11517" max="11517" width="8.140625" style="1" bestFit="1" customWidth="1"/>
    <col min="11518" max="11519" width="5.5703125" style="1" bestFit="1" customWidth="1"/>
    <col min="11520" max="11521" width="7.5703125" style="1" bestFit="1" customWidth="1"/>
    <col min="11522" max="11770" width="9.140625" style="1"/>
    <col min="11771" max="11771" width="4.5703125" style="1" bestFit="1" customWidth="1"/>
    <col min="11772" max="11772" width="64.28515625" style="1" bestFit="1" customWidth="1"/>
    <col min="11773" max="11773" width="8.140625" style="1" bestFit="1" customWidth="1"/>
    <col min="11774" max="11775" width="5.5703125" style="1" bestFit="1" customWidth="1"/>
    <col min="11776" max="11777" width="7.5703125" style="1" bestFit="1" customWidth="1"/>
    <col min="11778" max="12026" width="9.140625" style="1"/>
    <col min="12027" max="12027" width="4.5703125" style="1" bestFit="1" customWidth="1"/>
    <col min="12028" max="12028" width="64.28515625" style="1" bestFit="1" customWidth="1"/>
    <col min="12029" max="12029" width="8.140625" style="1" bestFit="1" customWidth="1"/>
    <col min="12030" max="12031" width="5.5703125" style="1" bestFit="1" customWidth="1"/>
    <col min="12032" max="12033" width="7.5703125" style="1" bestFit="1" customWidth="1"/>
    <col min="12034" max="12282" width="9.140625" style="1"/>
    <col min="12283" max="12283" width="4.5703125" style="1" bestFit="1" customWidth="1"/>
    <col min="12284" max="12284" width="64.28515625" style="1" bestFit="1" customWidth="1"/>
    <col min="12285" max="12285" width="8.140625" style="1" bestFit="1" customWidth="1"/>
    <col min="12286" max="12287" width="5.5703125" style="1" bestFit="1" customWidth="1"/>
    <col min="12288" max="12289" width="7.5703125" style="1" bestFit="1" customWidth="1"/>
    <col min="12290" max="12538" width="9.140625" style="1"/>
    <col min="12539" max="12539" width="4.5703125" style="1" bestFit="1" customWidth="1"/>
    <col min="12540" max="12540" width="64.28515625" style="1" bestFit="1" customWidth="1"/>
    <col min="12541" max="12541" width="8.140625" style="1" bestFit="1" customWidth="1"/>
    <col min="12542" max="12543" width="5.5703125" style="1" bestFit="1" customWidth="1"/>
    <col min="12544" max="12545" width="7.5703125" style="1" bestFit="1" customWidth="1"/>
    <col min="12546" max="12794" width="9.140625" style="1"/>
    <col min="12795" max="12795" width="4.5703125" style="1" bestFit="1" customWidth="1"/>
    <col min="12796" max="12796" width="64.28515625" style="1" bestFit="1" customWidth="1"/>
    <col min="12797" max="12797" width="8.140625" style="1" bestFit="1" customWidth="1"/>
    <col min="12798" max="12799" width="5.5703125" style="1" bestFit="1" customWidth="1"/>
    <col min="12800" max="12801" width="7.5703125" style="1" bestFit="1" customWidth="1"/>
    <col min="12802" max="13050" width="9.140625" style="1"/>
    <col min="13051" max="13051" width="4.5703125" style="1" bestFit="1" customWidth="1"/>
    <col min="13052" max="13052" width="64.28515625" style="1" bestFit="1" customWidth="1"/>
    <col min="13053" max="13053" width="8.140625" style="1" bestFit="1" customWidth="1"/>
    <col min="13054" max="13055" width="5.5703125" style="1" bestFit="1" customWidth="1"/>
    <col min="13056" max="13057" width="7.5703125" style="1" bestFit="1" customWidth="1"/>
    <col min="13058" max="13306" width="9.140625" style="1"/>
    <col min="13307" max="13307" width="4.5703125" style="1" bestFit="1" customWidth="1"/>
    <col min="13308" max="13308" width="64.28515625" style="1" bestFit="1" customWidth="1"/>
    <col min="13309" max="13309" width="8.140625" style="1" bestFit="1" customWidth="1"/>
    <col min="13310" max="13311" width="5.5703125" style="1" bestFit="1" customWidth="1"/>
    <col min="13312" max="13313" width="7.5703125" style="1" bestFit="1" customWidth="1"/>
    <col min="13314" max="13562" width="9.140625" style="1"/>
    <col min="13563" max="13563" width="4.5703125" style="1" bestFit="1" customWidth="1"/>
    <col min="13564" max="13564" width="64.28515625" style="1" bestFit="1" customWidth="1"/>
    <col min="13565" max="13565" width="8.140625" style="1" bestFit="1" customWidth="1"/>
    <col min="13566" max="13567" width="5.5703125" style="1" bestFit="1" customWidth="1"/>
    <col min="13568" max="13569" width="7.5703125" style="1" bestFit="1" customWidth="1"/>
    <col min="13570" max="13818" width="9.140625" style="1"/>
    <col min="13819" max="13819" width="4.5703125" style="1" bestFit="1" customWidth="1"/>
    <col min="13820" max="13820" width="64.28515625" style="1" bestFit="1" customWidth="1"/>
    <col min="13821" max="13821" width="8.140625" style="1" bestFit="1" customWidth="1"/>
    <col min="13822" max="13823" width="5.5703125" style="1" bestFit="1" customWidth="1"/>
    <col min="13824" max="13825" width="7.5703125" style="1" bestFit="1" customWidth="1"/>
    <col min="13826" max="14074" width="9.140625" style="1"/>
    <col min="14075" max="14075" width="4.5703125" style="1" bestFit="1" customWidth="1"/>
    <col min="14076" max="14076" width="64.28515625" style="1" bestFit="1" customWidth="1"/>
    <col min="14077" max="14077" width="8.140625" style="1" bestFit="1" customWidth="1"/>
    <col min="14078" max="14079" width="5.5703125" style="1" bestFit="1" customWidth="1"/>
    <col min="14080" max="14081" width="7.5703125" style="1" bestFit="1" customWidth="1"/>
    <col min="14082" max="14330" width="9.140625" style="1"/>
    <col min="14331" max="14331" width="4.5703125" style="1" bestFit="1" customWidth="1"/>
    <col min="14332" max="14332" width="64.28515625" style="1" bestFit="1" customWidth="1"/>
    <col min="14333" max="14333" width="8.140625" style="1" bestFit="1" customWidth="1"/>
    <col min="14334" max="14335" width="5.5703125" style="1" bestFit="1" customWidth="1"/>
    <col min="14336" max="14337" width="7.5703125" style="1" bestFit="1" customWidth="1"/>
    <col min="14338" max="14586" width="9.140625" style="1"/>
    <col min="14587" max="14587" width="4.5703125" style="1" bestFit="1" customWidth="1"/>
    <col min="14588" max="14588" width="64.28515625" style="1" bestFit="1" customWidth="1"/>
    <col min="14589" max="14589" width="8.140625" style="1" bestFit="1" customWidth="1"/>
    <col min="14590" max="14591" width="5.5703125" style="1" bestFit="1" customWidth="1"/>
    <col min="14592" max="14593" width="7.5703125" style="1" bestFit="1" customWidth="1"/>
    <col min="14594" max="14842" width="9.140625" style="1"/>
    <col min="14843" max="14843" width="4.5703125" style="1" bestFit="1" customWidth="1"/>
    <col min="14844" max="14844" width="64.28515625" style="1" bestFit="1" customWidth="1"/>
    <col min="14845" max="14845" width="8.140625" style="1" bestFit="1" customWidth="1"/>
    <col min="14846" max="14847" width="5.5703125" style="1" bestFit="1" customWidth="1"/>
    <col min="14848" max="14849" width="7.5703125" style="1" bestFit="1" customWidth="1"/>
    <col min="14850" max="15098" width="9.140625" style="1"/>
    <col min="15099" max="15099" width="4.5703125" style="1" bestFit="1" customWidth="1"/>
    <col min="15100" max="15100" width="64.28515625" style="1" bestFit="1" customWidth="1"/>
    <col min="15101" max="15101" width="8.140625" style="1" bestFit="1" customWidth="1"/>
    <col min="15102" max="15103" width="5.5703125" style="1" bestFit="1" customWidth="1"/>
    <col min="15104" max="15105" width="7.5703125" style="1" bestFit="1" customWidth="1"/>
    <col min="15106" max="15354" width="9.140625" style="1"/>
    <col min="15355" max="15355" width="4.5703125" style="1" bestFit="1" customWidth="1"/>
    <col min="15356" max="15356" width="64.28515625" style="1" bestFit="1" customWidth="1"/>
    <col min="15357" max="15357" width="8.140625" style="1" bestFit="1" customWidth="1"/>
    <col min="15358" max="15359" width="5.5703125" style="1" bestFit="1" customWidth="1"/>
    <col min="15360" max="15361" width="7.5703125" style="1" bestFit="1" customWidth="1"/>
    <col min="15362" max="15610" width="9.140625" style="1"/>
    <col min="15611" max="15611" width="4.5703125" style="1" bestFit="1" customWidth="1"/>
    <col min="15612" max="15612" width="64.28515625" style="1" bestFit="1" customWidth="1"/>
    <col min="15613" max="15613" width="8.140625" style="1" bestFit="1" customWidth="1"/>
    <col min="15614" max="15615" width="5.5703125" style="1" bestFit="1" customWidth="1"/>
    <col min="15616" max="15617" width="7.5703125" style="1" bestFit="1" customWidth="1"/>
    <col min="15618" max="15866" width="9.140625" style="1"/>
    <col min="15867" max="15867" width="4.5703125" style="1" bestFit="1" customWidth="1"/>
    <col min="15868" max="15868" width="64.28515625" style="1" bestFit="1" customWidth="1"/>
    <col min="15869" max="15869" width="8.140625" style="1" bestFit="1" customWidth="1"/>
    <col min="15870" max="15871" width="5.5703125" style="1" bestFit="1" customWidth="1"/>
    <col min="15872" max="15873" width="7.5703125" style="1" bestFit="1" customWidth="1"/>
    <col min="15874" max="16122" width="9.140625" style="1"/>
    <col min="16123" max="16123" width="4.5703125" style="1" bestFit="1" customWidth="1"/>
    <col min="16124" max="16124" width="64.28515625" style="1" bestFit="1" customWidth="1"/>
    <col min="16125" max="16125" width="8.140625" style="1" bestFit="1" customWidth="1"/>
    <col min="16126" max="16127" width="5.5703125" style="1" bestFit="1" customWidth="1"/>
    <col min="16128" max="16129" width="7.5703125" style="1" bestFit="1" customWidth="1"/>
    <col min="16130" max="16384" width="9.140625" style="1"/>
  </cols>
  <sheetData>
    <row r="1" spans="1:8" s="4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x14ac:dyDescent="0.2">
      <c r="A2" s="5"/>
      <c r="B2" s="6" t="s">
        <v>3</v>
      </c>
      <c r="C2" s="6"/>
      <c r="D2" s="7"/>
      <c r="E2" s="6"/>
      <c r="F2" s="8"/>
      <c r="G2" s="8"/>
      <c r="H2" s="8"/>
    </row>
    <row r="3" spans="1:8" x14ac:dyDescent="0.2">
      <c r="A3" s="10">
        <v>1</v>
      </c>
      <c r="B3" s="11" t="s">
        <v>4</v>
      </c>
      <c r="C3" s="12" t="s">
        <v>5</v>
      </c>
      <c r="D3" s="13"/>
      <c r="E3" s="13">
        <f>77+109+7</f>
        <v>193</v>
      </c>
      <c r="F3" s="13">
        <f>89+119+7</f>
        <v>215</v>
      </c>
      <c r="G3" s="13">
        <v>210</v>
      </c>
      <c r="H3" s="13">
        <v>209</v>
      </c>
    </row>
    <row r="4" spans="1:8" x14ac:dyDescent="0.2">
      <c r="A4" s="10">
        <v>2</v>
      </c>
      <c r="B4" s="11" t="s">
        <v>6</v>
      </c>
      <c r="C4" s="12" t="s">
        <v>7</v>
      </c>
      <c r="D4" s="13"/>
      <c r="E4" s="13">
        <f>716+912+34</f>
        <v>1662</v>
      </c>
      <c r="F4" s="13">
        <f>561+886+45</f>
        <v>1492</v>
      </c>
      <c r="G4" s="13">
        <v>1780</v>
      </c>
      <c r="H4" s="13">
        <v>1799</v>
      </c>
    </row>
    <row r="5" spans="1:8" x14ac:dyDescent="0.2">
      <c r="A5" s="10">
        <v>3</v>
      </c>
      <c r="B5" s="11" t="s">
        <v>8</v>
      </c>
      <c r="C5" s="12" t="s">
        <v>9</v>
      </c>
      <c r="D5" s="13"/>
      <c r="E5" s="13">
        <f>648+1011+60</f>
        <v>1719</v>
      </c>
      <c r="F5" s="13">
        <f>637+1100+80</f>
        <v>1817</v>
      </c>
      <c r="G5" s="13">
        <v>2091</v>
      </c>
      <c r="H5" s="13">
        <v>2329</v>
      </c>
    </row>
    <row r="6" spans="1:8" x14ac:dyDescent="0.2">
      <c r="A6" s="10">
        <v>4</v>
      </c>
      <c r="B6" s="11" t="s">
        <v>10</v>
      </c>
      <c r="C6" s="12" t="s">
        <v>11</v>
      </c>
      <c r="D6" s="13"/>
      <c r="E6" s="13">
        <f>14053+22458+1127</f>
        <v>37638</v>
      </c>
      <c r="F6" s="13">
        <f>14389+22188+1372</f>
        <v>37949</v>
      </c>
      <c r="G6" s="13">
        <v>44216</v>
      </c>
      <c r="H6" s="13">
        <v>45974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A6"/>
    </sheetView>
  </sheetViews>
  <sheetFormatPr defaultRowHeight="15" x14ac:dyDescent="0.25"/>
  <cols>
    <col min="1" max="1" width="5.7109375" customWidth="1"/>
    <col min="2" max="2" width="22.42578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14" t="s">
        <v>12</v>
      </c>
      <c r="C2" s="15"/>
      <c r="D2" s="16"/>
      <c r="E2" s="16"/>
      <c r="F2" s="16"/>
      <c r="G2" s="16"/>
      <c r="H2" s="16"/>
    </row>
    <row r="3" spans="1:8" s="1" customFormat="1" ht="12.75" x14ac:dyDescent="0.2">
      <c r="A3" s="10">
        <v>1</v>
      </c>
      <c r="B3" s="11" t="s">
        <v>4</v>
      </c>
      <c r="C3" s="12" t="s">
        <v>5</v>
      </c>
      <c r="D3" s="13"/>
      <c r="E3" s="13">
        <f>430+6+3</f>
        <v>439</v>
      </c>
      <c r="F3" s="13">
        <f>432+6+3</f>
        <v>441</v>
      </c>
      <c r="G3" s="13">
        <v>446</v>
      </c>
      <c r="H3" s="13">
        <v>443</v>
      </c>
    </row>
    <row r="4" spans="1:8" s="1" customFormat="1" ht="12.75" x14ac:dyDescent="0.2">
      <c r="A4" s="10">
        <v>2</v>
      </c>
      <c r="B4" s="11" t="s">
        <v>6</v>
      </c>
      <c r="C4" s="12" t="s">
        <v>7</v>
      </c>
      <c r="D4" s="13"/>
      <c r="E4" s="13">
        <f>7213+234+29</f>
        <v>7476</v>
      </c>
      <c r="F4" s="13">
        <f>7105+217+33</f>
        <v>7355</v>
      </c>
      <c r="G4" s="13">
        <v>7583</v>
      </c>
      <c r="H4" s="13">
        <v>7197</v>
      </c>
    </row>
    <row r="5" spans="1:8" s="1" customFormat="1" ht="12.75" x14ac:dyDescent="0.2">
      <c r="A5" s="10">
        <v>3</v>
      </c>
      <c r="B5" s="11" t="s">
        <v>8</v>
      </c>
      <c r="C5" s="12" t="s">
        <v>9</v>
      </c>
      <c r="D5" s="13"/>
      <c r="E5" s="13">
        <f>11866+352+80</f>
        <v>12298</v>
      </c>
      <c r="F5" s="13">
        <f>11848+336+103</f>
        <v>12287</v>
      </c>
      <c r="G5" s="13">
        <v>12106</v>
      </c>
      <c r="H5" s="13">
        <v>12775</v>
      </c>
    </row>
    <row r="6" spans="1:8" s="1" customFormat="1" ht="12.75" x14ac:dyDescent="0.2">
      <c r="A6" s="10">
        <v>4</v>
      </c>
      <c r="B6" s="11" t="s">
        <v>10</v>
      </c>
      <c r="C6" s="12" t="s">
        <v>11</v>
      </c>
      <c r="D6" s="13"/>
      <c r="E6" s="13">
        <f>225439+12259+1355</f>
        <v>239053</v>
      </c>
      <c r="F6" s="13">
        <f>216038+11131+1655</f>
        <v>228824</v>
      </c>
      <c r="G6" s="13">
        <v>222971</v>
      </c>
      <c r="H6" s="13">
        <v>216550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4" sqref="A14"/>
    </sheetView>
  </sheetViews>
  <sheetFormatPr defaultRowHeight="15" x14ac:dyDescent="0.25"/>
  <cols>
    <col min="1" max="1" width="6.140625" customWidth="1"/>
    <col min="2" max="2" width="24.8554687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19" customFormat="1" ht="12.75" x14ac:dyDescent="0.2">
      <c r="A2" s="5"/>
      <c r="B2" s="14" t="s">
        <v>29</v>
      </c>
      <c r="C2" s="17"/>
      <c r="D2" s="18"/>
      <c r="E2" s="18"/>
      <c r="F2" s="18"/>
      <c r="G2" s="18"/>
      <c r="H2" s="18"/>
    </row>
    <row r="3" spans="1:8" s="1" customFormat="1" ht="12.75" x14ac:dyDescent="0.2">
      <c r="A3" s="10">
        <v>1</v>
      </c>
      <c r="B3" s="20" t="s">
        <v>13</v>
      </c>
      <c r="C3" s="12"/>
      <c r="D3" s="13"/>
      <c r="E3" s="13"/>
      <c r="F3" s="13"/>
      <c r="G3" s="13"/>
      <c r="H3" s="13"/>
    </row>
    <row r="4" spans="1:8" s="1" customFormat="1" ht="12.75" x14ac:dyDescent="0.2">
      <c r="A4" s="10"/>
      <c r="B4" s="11" t="s">
        <v>25</v>
      </c>
      <c r="C4" s="12" t="s">
        <v>5</v>
      </c>
      <c r="D4" s="13"/>
      <c r="E4" s="13">
        <v>3</v>
      </c>
      <c r="F4" s="13">
        <v>3</v>
      </c>
      <c r="G4" s="13"/>
      <c r="H4" s="13">
        <v>6</v>
      </c>
    </row>
    <row r="5" spans="1:8" s="1" customFormat="1" ht="12.75" x14ac:dyDescent="0.2">
      <c r="A5" s="10"/>
      <c r="B5" s="11" t="s">
        <v>26</v>
      </c>
      <c r="C5" s="12" t="s">
        <v>14</v>
      </c>
      <c r="D5" s="13"/>
      <c r="E5" s="13">
        <v>374</v>
      </c>
      <c r="F5" s="13">
        <v>379</v>
      </c>
      <c r="G5" s="13"/>
      <c r="H5" s="13">
        <f>255+487</f>
        <v>742</v>
      </c>
    </row>
    <row r="6" spans="1:8" s="1" customFormat="1" ht="12.75" x14ac:dyDescent="0.2">
      <c r="A6" s="10"/>
      <c r="B6" s="11" t="s">
        <v>27</v>
      </c>
      <c r="C6" s="12" t="s">
        <v>14</v>
      </c>
      <c r="D6" s="13"/>
      <c r="E6" s="13">
        <v>8243</v>
      </c>
      <c r="F6" s="13">
        <v>6957</v>
      </c>
      <c r="G6" s="13"/>
      <c r="H6" s="13">
        <f>11827+3450</f>
        <v>15277</v>
      </c>
    </row>
    <row r="7" spans="1:8" s="1" customFormat="1" ht="12.75" x14ac:dyDescent="0.2">
      <c r="A7" s="10"/>
      <c r="B7" s="11" t="s">
        <v>28</v>
      </c>
      <c r="C7" s="12" t="s">
        <v>14</v>
      </c>
      <c r="D7" s="13"/>
      <c r="E7" s="13">
        <v>1969</v>
      </c>
      <c r="F7" s="13">
        <v>2174</v>
      </c>
      <c r="G7" s="13"/>
      <c r="H7" s="13">
        <f>2375+376</f>
        <v>2751</v>
      </c>
    </row>
    <row r="8" spans="1:8" s="1" customFormat="1" ht="12.75" x14ac:dyDescent="0.2">
      <c r="A8" s="10">
        <v>2</v>
      </c>
      <c r="B8" s="20" t="s">
        <v>15</v>
      </c>
      <c r="C8" s="12"/>
      <c r="D8" s="13"/>
      <c r="E8" s="13"/>
      <c r="F8" s="13"/>
      <c r="G8" s="13"/>
      <c r="H8" s="13"/>
    </row>
    <row r="9" spans="1:8" s="1" customFormat="1" ht="12.75" x14ac:dyDescent="0.2">
      <c r="A9" s="10"/>
      <c r="B9" s="11" t="s">
        <v>25</v>
      </c>
      <c r="C9" s="12" t="s">
        <v>5</v>
      </c>
      <c r="D9" s="13"/>
      <c r="E9" s="13">
        <v>1</v>
      </c>
      <c r="F9" s="13">
        <v>1</v>
      </c>
      <c r="G9" s="13"/>
      <c r="H9" s="13">
        <v>1</v>
      </c>
    </row>
    <row r="10" spans="1:8" s="1" customFormat="1" ht="12.75" x14ac:dyDescent="0.2">
      <c r="A10" s="10"/>
      <c r="B10" s="11" t="s">
        <v>26</v>
      </c>
      <c r="C10" s="12" t="s">
        <v>14</v>
      </c>
      <c r="D10" s="13"/>
      <c r="E10" s="13">
        <v>38</v>
      </c>
      <c r="F10" s="13">
        <v>38</v>
      </c>
      <c r="G10" s="13"/>
      <c r="H10" s="13">
        <v>62</v>
      </c>
    </row>
    <row r="11" spans="1:8" s="1" customFormat="1" ht="12.75" x14ac:dyDescent="0.2">
      <c r="A11" s="10"/>
      <c r="B11" s="11" t="s">
        <v>27</v>
      </c>
      <c r="C11" s="12" t="s">
        <v>14</v>
      </c>
      <c r="D11" s="13"/>
      <c r="E11" s="13">
        <v>2727</v>
      </c>
      <c r="F11" s="13">
        <v>1234</v>
      </c>
      <c r="G11" s="13"/>
      <c r="H11" s="13">
        <v>3687</v>
      </c>
    </row>
    <row r="12" spans="1:8" s="1" customFormat="1" ht="12.75" x14ac:dyDescent="0.2">
      <c r="A12" s="10"/>
      <c r="B12" s="11" t="s">
        <v>28</v>
      </c>
      <c r="C12" s="12" t="s">
        <v>14</v>
      </c>
      <c r="D12" s="13"/>
      <c r="E12" s="13">
        <v>1846</v>
      </c>
      <c r="F12" s="13">
        <v>972</v>
      </c>
      <c r="G12" s="13"/>
      <c r="H12" s="13">
        <v>1557</v>
      </c>
    </row>
    <row r="13" spans="1:8" s="1" customFormat="1" ht="12.75" x14ac:dyDescent="0.2">
      <c r="A13" s="10">
        <v>3</v>
      </c>
      <c r="B13" s="20" t="s">
        <v>16</v>
      </c>
      <c r="C13" s="12"/>
      <c r="D13" s="13"/>
      <c r="E13" s="13"/>
      <c r="F13" s="13"/>
      <c r="G13" s="13"/>
      <c r="H13" s="13"/>
    </row>
    <row r="14" spans="1:8" s="1" customFormat="1" ht="12.75" x14ac:dyDescent="0.2">
      <c r="A14" s="10"/>
      <c r="B14" s="11" t="s">
        <v>25</v>
      </c>
      <c r="C14" s="12" t="s">
        <v>5</v>
      </c>
      <c r="D14" s="13"/>
      <c r="E14" s="13">
        <v>3</v>
      </c>
      <c r="F14" s="13">
        <v>3</v>
      </c>
      <c r="G14" s="13"/>
      <c r="H14" s="13"/>
    </row>
    <row r="15" spans="1:8" s="1" customFormat="1" ht="12.75" x14ac:dyDescent="0.2">
      <c r="A15" s="10"/>
      <c r="B15" s="11" t="s">
        <v>26</v>
      </c>
      <c r="C15" s="12" t="s">
        <v>14</v>
      </c>
      <c r="D15" s="13"/>
      <c r="E15" s="13">
        <v>240</v>
      </c>
      <c r="F15" s="13">
        <v>242</v>
      </c>
      <c r="G15" s="13"/>
      <c r="H15" s="13"/>
    </row>
    <row r="16" spans="1:8" s="1" customFormat="1" ht="12.75" x14ac:dyDescent="0.2">
      <c r="A16" s="10"/>
      <c r="B16" s="11" t="s">
        <v>27</v>
      </c>
      <c r="C16" s="12" t="s">
        <v>14</v>
      </c>
      <c r="D16" s="13"/>
      <c r="E16" s="13">
        <v>7978</v>
      </c>
      <c r="F16" s="13">
        <v>7415</v>
      </c>
      <c r="G16" s="13"/>
      <c r="H16" s="13"/>
    </row>
    <row r="17" spans="1:8" s="1" customFormat="1" ht="12.75" x14ac:dyDescent="0.2">
      <c r="A17" s="10"/>
      <c r="B17" s="11" t="s">
        <v>28</v>
      </c>
      <c r="C17" s="12" t="s">
        <v>14</v>
      </c>
      <c r="D17" s="13"/>
      <c r="E17" s="13">
        <v>5941</v>
      </c>
      <c r="F17" s="13">
        <v>4179</v>
      </c>
      <c r="G17" s="13"/>
      <c r="H1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N17" sqref="N17"/>
    </sheetView>
  </sheetViews>
  <sheetFormatPr defaultRowHeight="15" x14ac:dyDescent="0.25"/>
  <cols>
    <col min="1" max="1" width="5.140625" customWidth="1"/>
    <col min="2" max="2" width="31.42578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17"/>
      <c r="B2" s="14" t="s">
        <v>17</v>
      </c>
      <c r="C2" s="7"/>
      <c r="D2" s="16"/>
      <c r="E2" s="16"/>
      <c r="F2" s="16"/>
      <c r="G2" s="16"/>
      <c r="H2" s="16"/>
    </row>
    <row r="3" spans="1:8" s="23" customFormat="1" ht="12.75" x14ac:dyDescent="0.2">
      <c r="A3" s="29">
        <v>1</v>
      </c>
      <c r="B3" s="21" t="s">
        <v>18</v>
      </c>
      <c r="C3" s="12" t="s">
        <v>19</v>
      </c>
      <c r="D3" s="22">
        <v>216</v>
      </c>
      <c r="E3" s="22">
        <v>219</v>
      </c>
      <c r="F3" s="22">
        <v>221</v>
      </c>
      <c r="G3" s="22">
        <v>223</v>
      </c>
      <c r="H3" s="22">
        <v>223</v>
      </c>
    </row>
    <row r="4" spans="1:8" s="26" customFormat="1" ht="12.75" x14ac:dyDescent="0.2">
      <c r="A4" s="30"/>
      <c r="B4" s="24" t="s">
        <v>30</v>
      </c>
      <c r="C4" s="12" t="s">
        <v>19</v>
      </c>
      <c r="D4" s="25">
        <v>16</v>
      </c>
      <c r="E4" s="25">
        <v>18</v>
      </c>
      <c r="F4" s="25">
        <v>18</v>
      </c>
      <c r="G4" s="25">
        <v>18</v>
      </c>
      <c r="H4" s="25">
        <v>18</v>
      </c>
    </row>
    <row r="5" spans="1:8" s="26" customFormat="1" ht="12.75" x14ac:dyDescent="0.2">
      <c r="A5" s="30"/>
      <c r="B5" s="24" t="s">
        <v>31</v>
      </c>
      <c r="C5" s="12" t="s">
        <v>19</v>
      </c>
      <c r="D5" s="25">
        <v>9</v>
      </c>
      <c r="E5" s="25">
        <v>9</v>
      </c>
      <c r="F5" s="25">
        <v>9</v>
      </c>
      <c r="G5" s="25">
        <v>9</v>
      </c>
      <c r="H5" s="25">
        <v>6</v>
      </c>
    </row>
    <row r="6" spans="1:8" s="26" customFormat="1" ht="12.75" x14ac:dyDescent="0.2">
      <c r="A6" s="30"/>
      <c r="B6" s="24" t="s">
        <v>32</v>
      </c>
      <c r="C6" s="12" t="s">
        <v>19</v>
      </c>
      <c r="D6" s="25">
        <v>178</v>
      </c>
      <c r="E6" s="25">
        <v>179</v>
      </c>
      <c r="F6" s="25">
        <v>181</v>
      </c>
      <c r="G6" s="25">
        <v>182</v>
      </c>
      <c r="H6" s="25">
        <v>182</v>
      </c>
    </row>
    <row r="7" spans="1:8" s="26" customFormat="1" ht="12.75" x14ac:dyDescent="0.2">
      <c r="A7" s="30"/>
      <c r="B7" s="24" t="s">
        <v>33</v>
      </c>
      <c r="C7" s="12" t="s">
        <v>19</v>
      </c>
      <c r="D7" s="25">
        <v>13</v>
      </c>
      <c r="E7" s="25">
        <v>13</v>
      </c>
      <c r="F7" s="25">
        <v>13</v>
      </c>
      <c r="G7" s="25">
        <v>14</v>
      </c>
      <c r="H7" s="25">
        <v>17</v>
      </c>
    </row>
    <row r="8" spans="1:8" s="23" customFormat="1" ht="12.75" x14ac:dyDescent="0.2">
      <c r="A8" s="29">
        <v>2</v>
      </c>
      <c r="B8" s="21" t="s">
        <v>20</v>
      </c>
      <c r="C8" s="12" t="s">
        <v>21</v>
      </c>
      <c r="D8" s="22">
        <v>2740</v>
      </c>
      <c r="E8" s="22">
        <v>2776</v>
      </c>
      <c r="F8" s="22">
        <v>2816</v>
      </c>
      <c r="G8" s="22">
        <v>3286</v>
      </c>
      <c r="H8" s="22">
        <v>3273</v>
      </c>
    </row>
    <row r="9" spans="1:8" s="23" customFormat="1" ht="12.75" x14ac:dyDescent="0.2">
      <c r="A9" s="29">
        <v>3</v>
      </c>
      <c r="B9" s="21" t="s">
        <v>22</v>
      </c>
      <c r="C9" s="12" t="s">
        <v>23</v>
      </c>
      <c r="D9" s="27"/>
      <c r="E9" s="27">
        <f>561+1019+827+548</f>
        <v>2955</v>
      </c>
      <c r="F9" s="27">
        <f>SUM(F10:F13)</f>
        <v>3108</v>
      </c>
      <c r="G9" s="27">
        <v>3154</v>
      </c>
      <c r="H9" s="27">
        <v>3406</v>
      </c>
    </row>
    <row r="10" spans="1:8" s="26" customFormat="1" ht="12.75" x14ac:dyDescent="0.2">
      <c r="A10" s="30"/>
      <c r="B10" s="24" t="s">
        <v>34</v>
      </c>
      <c r="C10" s="12" t="s">
        <v>23</v>
      </c>
      <c r="D10" s="28"/>
      <c r="E10" s="28">
        <v>561</v>
      </c>
      <c r="F10" s="28">
        <v>596</v>
      </c>
      <c r="G10" s="28">
        <v>631</v>
      </c>
      <c r="H10" s="28">
        <v>608</v>
      </c>
    </row>
    <row r="11" spans="1:8" s="26" customFormat="1" ht="12.75" x14ac:dyDescent="0.2">
      <c r="A11" s="30"/>
      <c r="B11" s="24" t="s">
        <v>35</v>
      </c>
      <c r="C11" s="12" t="s">
        <v>23</v>
      </c>
      <c r="D11" s="28"/>
      <c r="E11" s="28">
        <v>1019</v>
      </c>
      <c r="F11" s="28">
        <v>927</v>
      </c>
      <c r="G11" s="28">
        <v>975</v>
      </c>
      <c r="H11" s="28">
        <v>864</v>
      </c>
    </row>
    <row r="12" spans="1:8" s="26" customFormat="1" ht="12.75" x14ac:dyDescent="0.2">
      <c r="A12" s="30"/>
      <c r="B12" s="24" t="s">
        <v>36</v>
      </c>
      <c r="C12" s="12" t="s">
        <v>23</v>
      </c>
      <c r="D12" s="28"/>
      <c r="E12" s="28">
        <v>827</v>
      </c>
      <c r="F12" s="28">
        <v>1011</v>
      </c>
      <c r="G12" s="28">
        <v>928</v>
      </c>
      <c r="H12" s="28">
        <v>1084</v>
      </c>
    </row>
    <row r="13" spans="1:8" s="26" customFormat="1" ht="12.75" x14ac:dyDescent="0.2">
      <c r="A13" s="30"/>
      <c r="B13" s="24" t="s">
        <v>37</v>
      </c>
      <c r="C13" s="12" t="s">
        <v>23</v>
      </c>
      <c r="D13" s="28"/>
      <c r="E13" s="28">
        <v>548</v>
      </c>
      <c r="F13" s="28">
        <v>574</v>
      </c>
      <c r="G13" s="28">
        <v>620</v>
      </c>
      <c r="H13" s="28">
        <v>642</v>
      </c>
    </row>
    <row r="14" spans="1:8" s="23" customFormat="1" ht="12.75" x14ac:dyDescent="0.2">
      <c r="A14" s="29">
        <v>4</v>
      </c>
      <c r="B14" s="21" t="s">
        <v>24</v>
      </c>
      <c r="C14" s="12" t="s">
        <v>23</v>
      </c>
      <c r="D14" s="27"/>
      <c r="E14" s="27">
        <f>39+277+42</f>
        <v>358</v>
      </c>
      <c r="F14" s="27">
        <f>24+250+27</f>
        <v>301</v>
      </c>
      <c r="G14" s="27">
        <v>416</v>
      </c>
      <c r="H14" s="27">
        <v>231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Giao duc mau giao</vt:lpstr>
      <vt:lpstr>Giao duc pho thong</vt:lpstr>
      <vt:lpstr>Giao duc DHCD, THCH, Nghe</vt:lpstr>
      <vt:lpstr>Hoat dong y 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2013-12-23T08:40:51Z</dcterms:created>
  <dcterms:modified xsi:type="dcterms:W3CDTF">2014-01-10T02:55:42Z</dcterms:modified>
</cp:coreProperties>
</file>